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c6329361.sharepoint.com/sites/Gestor_Documental_Archivos_comunes/Archivos comunes/21- OPK COMMERCIAL/3. DOCUMENTACIÓN POR SISTEMA/11_MULTIPLO PERFECT GLASS/"/>
    </mc:Choice>
  </mc:AlternateContent>
  <xr:revisionPtr revIDLastSave="79" documentId="13_ncr:1_{C38F8923-64DF-4DF3-913D-D7DF095C3C73}" xr6:coauthVersionLast="47" xr6:coauthVersionMax="47" xr10:uidLastSave="{98BA0E44-1748-4631-9652-535BE9166E78}"/>
  <bookViews>
    <workbookView xWindow="-120" yWindow="-120" windowWidth="29040" windowHeight="15840" xr2:uid="{00000000-000D-0000-FFFF-FFFF00000000}"/>
  </bookViews>
  <sheets>
    <sheet name="Perfect Slim" sheetId="1" r:id="rId1"/>
    <sheet name="Hoja1" sheetId="2" r:id="rId2"/>
  </sheets>
  <definedNames>
    <definedName name="_xlnm.Print_Area" localSheetId="0">'Perfect Slim'!$A$1:$D$52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3" i="1" l="1"/>
  <c r="D12" i="1" s="1"/>
  <c r="D9" i="1"/>
  <c r="D10" i="1" l="1"/>
  <c r="D7" i="1"/>
  <c r="D8" i="1"/>
  <c r="D14" i="1" s="1"/>
  <c r="D6" i="1"/>
</calcChain>
</file>

<file path=xl/sharedStrings.xml><?xml version="1.0" encoding="utf-8"?>
<sst xmlns="http://schemas.openxmlformats.org/spreadsheetml/2006/main" count="32" uniqueCount="32">
  <si>
    <t>CÁLCULO PERFECT SLIM</t>
  </si>
  <si>
    <t>VARIABLE</t>
  </si>
  <si>
    <t>DESCRIPCIÓN</t>
  </si>
  <si>
    <t>Nº</t>
  </si>
  <si>
    <t>VALOR</t>
  </si>
  <si>
    <t>H</t>
  </si>
  <si>
    <t>Hueco de obra vertical</t>
  </si>
  <si>
    <t>*Max. Alto Hoja 3000mm</t>
  </si>
  <si>
    <t>W</t>
  </si>
  <si>
    <t>Hueco de obra horizontal</t>
  </si>
  <si>
    <t>*Min.Ancho Hoja 600mm / Max. 1230mm</t>
  </si>
  <si>
    <t>N</t>
  </si>
  <si>
    <t>Número de puertas</t>
  </si>
  <si>
    <t>VIDRIO</t>
  </si>
  <si>
    <t>Ancho cristal</t>
  </si>
  <si>
    <t>Alto cristal</t>
  </si>
  <si>
    <t>LA</t>
  </si>
  <si>
    <t>Longitud del perfil horizontal (sup./inf.) del marco de la puerta</t>
  </si>
  <si>
    <t>A</t>
  </si>
  <si>
    <t>LB</t>
  </si>
  <si>
    <t>Longitud del perfil vertical del marco de la puerta</t>
  </si>
  <si>
    <t>B</t>
  </si>
  <si>
    <t>LC</t>
  </si>
  <si>
    <t>Longitud del embellecedor del perfil vertical del marco de la puerta</t>
  </si>
  <si>
    <t>C</t>
  </si>
  <si>
    <t>DH</t>
  </si>
  <si>
    <t>Altura total puerta + marco</t>
  </si>
  <si>
    <t>DW</t>
  </si>
  <si>
    <t>Ancho total puerta + marco</t>
  </si>
  <si>
    <t>Longitud correa</t>
  </si>
  <si>
    <t>-</t>
  </si>
  <si>
    <t>Longitud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</si>
</sst>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locked="0"/>
    </xf>
    <xf numFmtId="1" fontId="3" fillId="0" borderId="0" xfId="0" applyNumberFormat="1" applyFont="1"/>
    <xf numFmtId="0" fontId="4" fillId="0" borderId="0" xfId="0" applyFont="1" applyAlignment="1">
      <alignment horizontal="center" vertical="center"/>
    </xf>
    <xf numFmtId="1" fontId="3" fillId="2" borderId="0" xfId="0" applyNumberFormat="1" applyFont="1" applyFill="1"/>
    <xf numFmtId="0" fontId="3" fillId="2" borderId="0" xfId="0" applyFont="1" applyFill="1"/>
    <xf numFmtId="1" fontId="1" fillId="2" borderId="0" xfId="0" applyNumberFormat="1" applyFont="1" applyFill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/>
    <xf numFmtId="1" fontId="3" fillId="2" borderId="2" xfId="0" applyNumberFormat="1" applyFont="1" applyFill="1" applyBorder="1"/>
    <xf numFmtId="0" fontId="3" fillId="2" borderId="1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2" borderId="1" xfId="0" applyNumberFormat="1" applyFont="1" applyFill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144045</xdr:colOff>
      <xdr:row>15</xdr:row>
      <xdr:rowOff>33130</xdr:rowOff>
    </xdr:from>
    <xdr:to>
      <xdr:col>1</xdr:col>
      <xdr:colOff>3373817</xdr:colOff>
      <xdr:row>37</xdr:row>
      <xdr:rowOff>57548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182" t="1984" b="3440"/>
        <a:stretch>
          <a:fillRect/>
        </a:stretch>
      </xdr:blipFill>
      <xdr:spPr>
        <a:xfrm>
          <a:off x="925923" y="3048000"/>
          <a:ext cx="3233582" cy="410989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206354</xdr:colOff>
      <xdr:row>38</xdr:row>
      <xdr:rowOff>85668</xdr:rowOff>
    </xdr:from>
    <xdr:to>
      <xdr:col>3</xdr:col>
      <xdr:colOff>552103</xdr:colOff>
      <xdr:row>54</xdr:row>
      <xdr:rowOff>168145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354" y="7440625"/>
          <a:ext cx="4987820" cy="312666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248063</xdr:colOff>
      <xdr:row>0</xdr:row>
      <xdr:rowOff>31888</xdr:rowOff>
    </xdr:from>
    <xdr:to>
      <xdr:col>3</xdr:col>
      <xdr:colOff>752060</xdr:colOff>
      <xdr:row>0</xdr:row>
      <xdr:rowOff>315242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12A67-1CB8-4AEA-9323-FE2827A7B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48588" y="31888"/>
          <a:ext cx="942147" cy="2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showGridLines="0" tabSelected="1" zoomScale="85" zoomScaleNormal="85" workbookViewId="0">
      <selection activeCell="O18" sqref="O18"/>
    </sheetView>
  </sheetViews>
  <sheetFormatPr baseColWidth="10" defaultColWidth="11.42578125" defaultRowHeight="15" x14ac:dyDescent="0.25"/>
  <cols>
    <col min="1" max="1" width="11.42578125" style="2"/>
    <col min="2" max="2" width="51.5703125" style="2" bestFit="1" customWidth="1"/>
    <col min="3" max="3" width="6.5703125" style="2" customWidth="1"/>
    <col min="4" max="16384" width="11.42578125" style="2"/>
  </cols>
  <sheetData>
    <row r="1" spans="1:5" ht="33" customHeight="1" x14ac:dyDescent="0.25">
      <c r="A1" s="21" t="s">
        <v>0</v>
      </c>
      <c r="B1" s="21"/>
      <c r="C1" s="21"/>
      <c r="D1" s="21"/>
    </row>
    <row r="2" spans="1:5" x14ac:dyDescent="0.25">
      <c r="A2" s="1" t="s">
        <v>1</v>
      </c>
      <c r="B2" s="1" t="s">
        <v>2</v>
      </c>
      <c r="C2" s="1" t="s">
        <v>3</v>
      </c>
      <c r="D2" s="1" t="s">
        <v>4</v>
      </c>
    </row>
    <row r="3" spans="1:5" ht="16.350000000000001" customHeight="1" x14ac:dyDescent="0.25">
      <c r="A3" s="5" t="s">
        <v>5</v>
      </c>
      <c r="B3" s="2" t="s">
        <v>6</v>
      </c>
      <c r="D3" s="3">
        <v>2770</v>
      </c>
      <c r="E3" s="20" t="s">
        <v>7</v>
      </c>
    </row>
    <row r="4" spans="1:5" ht="16.350000000000001" customHeight="1" x14ac:dyDescent="0.25">
      <c r="A4" s="9" t="s">
        <v>8</v>
      </c>
      <c r="B4" s="10" t="s">
        <v>9</v>
      </c>
      <c r="C4" s="10"/>
      <c r="D4" s="11">
        <v>5460</v>
      </c>
      <c r="E4" s="20" t="s">
        <v>10</v>
      </c>
    </row>
    <row r="5" spans="1:5" ht="16.350000000000001" customHeight="1" x14ac:dyDescent="0.25">
      <c r="A5" s="9" t="s">
        <v>11</v>
      </c>
      <c r="B5" s="10" t="s">
        <v>12</v>
      </c>
      <c r="C5" s="10"/>
      <c r="D5" s="11">
        <v>5</v>
      </c>
    </row>
    <row r="6" spans="1:5" ht="15.6" customHeight="1" x14ac:dyDescent="0.25">
      <c r="A6" s="22" t="s">
        <v>13</v>
      </c>
      <c r="B6" s="13" t="s">
        <v>14</v>
      </c>
      <c r="C6" s="13"/>
      <c r="D6" s="14">
        <f>D12-17</f>
        <v>1088</v>
      </c>
    </row>
    <row r="7" spans="1:5" ht="15.6" customHeight="1" x14ac:dyDescent="0.25">
      <c r="A7" s="23"/>
      <c r="B7" s="10" t="s">
        <v>15</v>
      </c>
      <c r="C7" s="10"/>
      <c r="D7" s="15">
        <f>D11-57</f>
        <v>2651</v>
      </c>
    </row>
    <row r="8" spans="1:5" ht="16.350000000000001" customHeight="1" x14ac:dyDescent="0.25">
      <c r="A8" s="12" t="s">
        <v>16</v>
      </c>
      <c r="B8" s="13" t="s">
        <v>17</v>
      </c>
      <c r="C8" s="16" t="s">
        <v>18</v>
      </c>
      <c r="D8" s="14">
        <f>D12-5</f>
        <v>1100</v>
      </c>
    </row>
    <row r="9" spans="1:5" ht="16.350000000000001" customHeight="1" x14ac:dyDescent="0.25">
      <c r="A9" s="5" t="s">
        <v>19</v>
      </c>
      <c r="B9" s="2" t="s">
        <v>20</v>
      </c>
      <c r="C9" s="17" t="s">
        <v>21</v>
      </c>
      <c r="D9" s="7">
        <f>D11-70</f>
        <v>2638</v>
      </c>
    </row>
    <row r="10" spans="1:5" ht="16.350000000000001" customHeight="1" x14ac:dyDescent="0.25">
      <c r="A10" s="9" t="s">
        <v>22</v>
      </c>
      <c r="B10" s="10" t="s">
        <v>23</v>
      </c>
      <c r="C10" s="18" t="s">
        <v>24</v>
      </c>
      <c r="D10" s="15">
        <f>D11</f>
        <v>2708</v>
      </c>
    </row>
    <row r="11" spans="1:5" ht="16.350000000000001" customHeight="1" x14ac:dyDescent="0.25">
      <c r="A11" s="5" t="s">
        <v>25</v>
      </c>
      <c r="B11" s="2" t="s">
        <v>26</v>
      </c>
      <c r="D11" s="7">
        <f>D3-62</f>
        <v>2708</v>
      </c>
    </row>
    <row r="12" spans="1:5" ht="16.350000000000001" customHeight="1" x14ac:dyDescent="0.25">
      <c r="A12" s="9" t="s">
        <v>27</v>
      </c>
      <c r="B12" s="10" t="s">
        <v>28</v>
      </c>
      <c r="C12" s="10"/>
      <c r="D12" s="19">
        <f>ROUNDDOWN(D13,0)</f>
        <v>1105</v>
      </c>
    </row>
    <row r="13" spans="1:5" ht="16.350000000000001" hidden="1" customHeight="1" x14ac:dyDescent="0.25">
      <c r="A13" s="5"/>
      <c r="B13" s="2" t="s">
        <v>29</v>
      </c>
      <c r="D13" s="8">
        <f>(D4+17*(D5-1))/D5</f>
        <v>1105.5999999999999</v>
      </c>
    </row>
    <row r="14" spans="1:5" x14ac:dyDescent="0.25">
      <c r="A14" s="5" t="s">
        <v>30</v>
      </c>
      <c r="B14" s="2" t="s">
        <v>31</v>
      </c>
      <c r="D14" s="6">
        <f>(D8*2)+36</f>
        <v>2236</v>
      </c>
    </row>
    <row r="15" spans="1:5" x14ac:dyDescent="0.25">
      <c r="D15" s="4"/>
    </row>
  </sheetData>
  <sheetProtection algorithmName="SHA-512" hashValue="KSM51XrmlBUojpmFu5C10asqr4SfIuldztPiRRdfU4a435PI41UOkOHy5eeHhtKIrerO7M77Q9+ZqCeijkzW/Q==" saltValue="jJrNu9UJOj/hOIblbPbs1Q==" spinCount="100000" sheet="1"/>
  <mergeCells count="2">
    <mergeCell ref="A1:D1"/>
    <mergeCell ref="A6:A7"/>
  </mergeCells>
  <dataValidations count="4">
    <dataValidation type="whole" allowBlank="1" showInputMessage="1" showErrorMessage="1" errorTitle="VALOR ENTRE 3 y 10" sqref="D5" xr:uid="{00000000-0002-0000-0000-000000000000}">
      <formula1>2</formula1>
      <formula2>10</formula2>
    </dataValidation>
    <dataValidation type="whole" operator="greaterThanOrEqual" allowBlank="1" showInputMessage="1" showErrorMessage="1" sqref="E12" xr:uid="{00000000-0002-0000-0000-000001000000}">
      <formula1>600</formula1>
    </dataValidation>
    <dataValidation operator="greaterThanOrEqual" allowBlank="1" showInputMessage="1" showErrorMessage="1" errorTitle="minimo 600" sqref="D12" xr:uid="{00000000-0002-0000-0000-000002000000}"/>
    <dataValidation type="whole" allowBlank="1" showInputMessage="1" showErrorMessage="1" errorTitle="VALOR ENTRE 1800 y 12300" sqref="D4" xr:uid="{00000000-0002-0000-0000-000003000000}">
      <formula1>1200</formula1>
      <formula2>12300</formula2>
    </dataValidation>
  </dataValidations>
  <pageMargins left="0.7" right="0.7" top="0.75" bottom="0.75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B7C5-E5E6-4051-AB23-62194DF845E6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6d600-3387-4e8e-9f34-4ec259867f7a">
      <Terms xmlns="http://schemas.microsoft.com/office/infopath/2007/PartnerControls"/>
    </lcf76f155ced4ddcb4097134ff3c332f>
    <TaxCatchAll xmlns="95c1f445-6bfd-468d-a32f-5dbb9f2234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F85CDC4B01864885BD037D3722008D" ma:contentTypeVersion="16" ma:contentTypeDescription="Crear nuevo documento." ma:contentTypeScope="" ma:versionID="4416e9a6a28fe790c620c7a02b799433">
  <xsd:schema xmlns:xsd="http://www.w3.org/2001/XMLSchema" xmlns:xs="http://www.w3.org/2001/XMLSchema" xmlns:p="http://schemas.microsoft.com/office/2006/metadata/properties" xmlns:ns2="4596d600-3387-4e8e-9f34-4ec259867f7a" xmlns:ns3="95c1f445-6bfd-468d-a32f-5dbb9f223465" targetNamespace="http://schemas.microsoft.com/office/2006/metadata/properties" ma:root="true" ma:fieldsID="9da0056c79f0738a413d6e8c905c6785" ns2:_="" ns3:_="">
    <xsd:import namespace="4596d600-3387-4e8e-9f34-4ec259867f7a"/>
    <xsd:import namespace="95c1f445-6bfd-468d-a32f-5dbb9f223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6d600-3387-4e8e-9f34-4ec259867f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76be3dd-443a-4015-923c-a2b6c5e0b0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f445-6bfd-468d-a32f-5dbb9f2234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cc728b-40da-4948-9caf-e29b01ffe5cc}" ma:internalName="TaxCatchAll" ma:showField="CatchAllData" ma:web="95c1f445-6bfd-468d-a32f-5dbb9f223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645317-D996-48D9-971E-F15D9D6A13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01950C-CE77-473A-9B86-F1947606DA76}">
  <ds:schemaRefs>
    <ds:schemaRef ds:uri="95c1f445-6bfd-468d-a32f-5dbb9f223465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4596d600-3387-4e8e-9f34-4ec259867f7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DF42D80-9C17-4AAF-BD58-7C7AB462C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6d600-3387-4e8e-9f34-4ec259867f7a"/>
    <ds:schemaRef ds:uri="95c1f445-6bfd-468d-a32f-5dbb9f223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Perfect Slim</vt:lpstr>
      <vt:lpstr>Hoja1</vt:lpstr>
      <vt:lpstr>'Perfect Slim'!Área_de_impresión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Lopez</dc:creator>
  <cp:keywords/>
  <dc:description/>
  <cp:lastModifiedBy>Irene Torrabías</cp:lastModifiedBy>
  <cp:revision/>
  <dcterms:created xsi:type="dcterms:W3CDTF">2024-09-25T12:44:49Z</dcterms:created>
  <dcterms:modified xsi:type="dcterms:W3CDTF">2026-04-30T09:30:31Z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0x01010035F85CDC4B01864885BD037D3722008D</vt:lpwstr>
  </property>
  <property fmtid="{D5CDD505-2E9C-101B-9397-08002B2CF9AE}" pid="3" name="MediaServiceImageTags">
    <vt:lpwstr/>
  </property>
</Properties>
</file>